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activeTab="0"/>
  </bookViews>
  <sheets>
    <sheet name="BS" sheetId="1" r:id="rId1"/>
    <sheet name="PL" sheetId="2" r:id="rId2"/>
  </sheets>
  <definedNames>
    <definedName name="_xlnm.Print_Area" localSheetId="0">'BS'!$A$1:$I$62</definedName>
  </definedNames>
  <calcPr fullCalcOnLoad="1"/>
</workbook>
</file>

<file path=xl/sharedStrings.xml><?xml version="1.0" encoding="utf-8"?>
<sst xmlns="http://schemas.openxmlformats.org/spreadsheetml/2006/main" count="86" uniqueCount="82">
  <si>
    <t>2001</t>
  </si>
  <si>
    <t>ΟΜΙΛΟΣ ΕΤΑΙΡΕΙΩΝ ΔΕΗ</t>
  </si>
  <si>
    <t>(Σε χιλιάδες Ευρώ)</t>
  </si>
  <si>
    <t>ΕΝΕΡΓΗΤΙΚΟ</t>
  </si>
  <si>
    <t>ΚΥΚΛΟΦΟΡΟΥΝ ΕΝΕΡΓΗΤΙΚΟ</t>
  </si>
  <si>
    <t>Διαθέσιμα</t>
  </si>
  <si>
    <t>Χρεόγραφα</t>
  </si>
  <si>
    <t>Πελάτες</t>
  </si>
  <si>
    <t>Χρεώστες Διάφοροι</t>
  </si>
  <si>
    <t>Αποθέματα</t>
  </si>
  <si>
    <t>Απαιτήσεις από ΟΑΠ-ΔΕΗ</t>
  </si>
  <si>
    <t>Λοιπές απαιτήσεις</t>
  </si>
  <si>
    <t>Σύνολο Κυκλοφορούντος Ενεργητικού</t>
  </si>
  <si>
    <t>ΠΑΓΙΟ ΕΝΕΡΓΗΤΙΚΟ</t>
  </si>
  <si>
    <t>Ενσώματες Ακινητοποιήσεις</t>
  </si>
  <si>
    <t>Ασώματες ακινητοποιήσεις</t>
  </si>
  <si>
    <t>Αναβαλλόμενες φορολογικές απαιτήσεις</t>
  </si>
  <si>
    <t>Λοιπές μακροπρόθεσμες απαιτήσεις</t>
  </si>
  <si>
    <t>Σημείωση</t>
  </si>
  <si>
    <t>Σύνολο Πάγιου Ενεργητικού</t>
  </si>
  <si>
    <t>Γενικό Σύνολο Ενεργητικού</t>
  </si>
  <si>
    <t>ΠΑΘΗΤΙΚΟ</t>
  </si>
  <si>
    <t>Βραχυπρόθεσμες Υποχρεώσεις</t>
  </si>
  <si>
    <t>Προμηθευτές και πιστωτές διάφοροι</t>
  </si>
  <si>
    <t>Μερίσματα πληρωτέα</t>
  </si>
  <si>
    <t>Φόρος Εισοδήματος Πληρωτέος</t>
  </si>
  <si>
    <t>Μεταβατικοί λογαριασμοί παθητικού</t>
  </si>
  <si>
    <t>Τράπεζες λογ. βραχ/σμων υποχρεώσεων</t>
  </si>
  <si>
    <t>Σύνολο βραχυπρόθεσμων υποχρεώσεων</t>
  </si>
  <si>
    <t>Μακροπρόθεσμες Υποχρεώσεις</t>
  </si>
  <si>
    <t>Μακροπρόθεσμες δανειακές υποχρεώσεις</t>
  </si>
  <si>
    <t>Προβλέψεις για κινδύνους</t>
  </si>
  <si>
    <t>Αναβαλλόμενες φορολογικές υποχρεώσεις</t>
  </si>
  <si>
    <t>Επιχορηγήσεις για πάγιες επενδύσεις και συμμετοχές καταναλωτών</t>
  </si>
  <si>
    <t>Λοιπές μακροπρόθεσμες υποχρεώσεις</t>
  </si>
  <si>
    <t>Σύνολο Μακροπρόθεσμων Υποχρεώσεων</t>
  </si>
  <si>
    <t>Ίδια Κεφάλαια</t>
  </si>
  <si>
    <t>Διαφορά από έκδοση μετοχών υπέρ το άρτιο</t>
  </si>
  <si>
    <t xml:space="preserve">  περιουσιακών στοιχείων</t>
  </si>
  <si>
    <t>Κεφαλαιοποιηθείσες υπεραξίες αναπροσαρμογής πάγιων</t>
  </si>
  <si>
    <t>Αποθεματικά</t>
  </si>
  <si>
    <t>Αποτελέσματα (Ζημιές) εις νέο</t>
  </si>
  <si>
    <t>Σύνολο Ιδίων Κεφαλαίων</t>
  </si>
  <si>
    <t>Γενικό Σύνολο Παθητικού</t>
  </si>
  <si>
    <t>ΕΝΟΠΟΙΗΜΕΝΕΣ ΚΑΤΑΣΤΑΣΕΙΣ ΑΠΟΤΕΛΕΣΜΑΤΩΝ ΧΡΗΣΕΩΣ</t>
  </si>
  <si>
    <t>(Σε χιλιάδες Ευρώ - εκτός των ανά μετοχή στοιχείων)</t>
  </si>
  <si>
    <t>ΚΥΚΛΟΣ ΕΡΓΑΣΙΩΝ</t>
  </si>
  <si>
    <t>Πωλήσεις</t>
  </si>
  <si>
    <t>Λοιπές πωλήσεις</t>
  </si>
  <si>
    <t>ΕΞΟΔΑ</t>
  </si>
  <si>
    <t>Αμοιβές και έξοδα προσωπικού</t>
  </si>
  <si>
    <t>Υγρά καύσιμα</t>
  </si>
  <si>
    <t>Φυσικό αέριο</t>
  </si>
  <si>
    <t>Αποσβέσεις</t>
  </si>
  <si>
    <t>Συντηρήσεις και λοιπά έξοδα τρίτων</t>
  </si>
  <si>
    <t>Υλικά και αναλώσιμα</t>
  </si>
  <si>
    <t>Αγορές ηλεκτρικής ενέργειας</t>
  </si>
  <si>
    <t>Αμοιβές τρίτων</t>
  </si>
  <si>
    <t>Φόροι - Τέλη</t>
  </si>
  <si>
    <t>Πρόβλεψη για βραδέως κινούμενα αποθέματα</t>
  </si>
  <si>
    <t>Πρόβλεψη για επισφαλείς απαιτήσεις</t>
  </si>
  <si>
    <t>Λοιπά έξοδα</t>
  </si>
  <si>
    <t>Λιγνίτης</t>
  </si>
  <si>
    <t>ΑΠΟΤΕΛΕΣΜΑΤΑ ΕΚΜΕΤΑΛΕΥΣΗΣ</t>
  </si>
  <si>
    <t>Χρηματοοικονομικά έξοδα</t>
  </si>
  <si>
    <t>Χρηματοοικονομικά έσοδα</t>
  </si>
  <si>
    <t>Κέρδη (ζημίες) από συν/κες διαφορές</t>
  </si>
  <si>
    <t>Λοιπά έσοδα (έξοδα)</t>
  </si>
  <si>
    <t xml:space="preserve">ΑΠΟΤΕΛΕΣΜΑΤΑ ΠΡΟ ΦΟΡΩΝ, ΚΕΡΔΗ </t>
  </si>
  <si>
    <t>Φόρος Εισοδήματος</t>
  </si>
  <si>
    <t>ΚΑΘΑΡΑ ΑΠΟΤΕΛΕΣΜΑΤΑ, ΚΕΡΔΗ (ΖΗΜΙΕΣ)</t>
  </si>
  <si>
    <t>Κέρδη ανά μετοχή</t>
  </si>
  <si>
    <t>Σταθμισμένος μέσος όρος αριθμού μετοχών</t>
  </si>
  <si>
    <t>30 Σεπτεμβρίου</t>
  </si>
  <si>
    <t>Απαιτήσεις από Παράγωγα</t>
  </si>
  <si>
    <t>Υποχρεώσεις από Παράγωγα</t>
  </si>
  <si>
    <t>Μακροπρ. υποχρεώσεις πληρωτέες εντός 12μήνου</t>
  </si>
  <si>
    <t>Μετοχικό Κεφάλαιο</t>
  </si>
  <si>
    <t>ΓΙΑ ΤΙΣ ΕΝΝΕΑΜΗΝΕΣ ΠΕΡΙΟΔΟΥΣ ΠΟΥ ΕΛΗΞΑΝ ΣΤΙΣ 30 ΣΕΠΤΕΜΒΡΙΟΥ 2002 ΚΑΙ 2001</t>
  </si>
  <si>
    <t xml:space="preserve"> </t>
  </si>
  <si>
    <t>ΕΝΟΠΟΙΗΜΕΝΟΙ ΙΣΟΛΟΓΙΣΜΟΙ ΤΗΣ 30ΗΣ ΣΕΠΤΕΜΒΡΙΟΥ  2002 ΚΑΙ 2001</t>
  </si>
  <si>
    <t>Επενδύσεις σε συνδεδεμένες εταιρείες</t>
  </si>
</sst>
</file>

<file path=xl/styles.xml><?xml version="1.0" encoding="utf-8"?>
<styleSheet xmlns="http://schemas.openxmlformats.org/spreadsheetml/2006/main">
  <numFmts count="3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_);_(@_)"/>
    <numFmt numFmtId="181" formatCode="_(* #,##0_);_(* \(#,##0\);_(* &quot;-&quot;??_);_(@_)"/>
    <numFmt numFmtId="182" formatCode="_(* #,##0.00_);_(* \(#,##0.00\);_(* &quot;-&quot;??_);_(@_)"/>
    <numFmt numFmtId="183" formatCode="0_);[Red]\(0\)"/>
    <numFmt numFmtId="184" formatCode="_(* #,##0.0_);_(* \(#,##0.0\);_(* &quot;-&quot;??_);_(@_)"/>
    <numFmt numFmtId="185" formatCode="_(* #.##0.0_);_(* \(#.##0.0\);_(* &quot;-&quot;??_);_(@_)"/>
    <numFmt numFmtId="186" formatCode="_(* #.##0._);_(* \(#.##0.\);_(* &quot;-&quot;??_);_(@_)"/>
    <numFmt numFmtId="187" formatCode="_(* #.##00._);_(* \(#.##00.\);_(* &quot;-&quot;??_);_(@_)"/>
    <numFmt numFmtId="188" formatCode="_(* #.##000._);_(* \(#.##000.\);_(* &quot;-&quot;??_);_(@_)"/>
    <numFmt numFmtId="189" formatCode="_(* #.##0000._);_(* \(#.##0000.\);_(* &quot;-&quot;??_);_(@_)"/>
    <numFmt numFmtId="190" formatCode="_(* #.##._);_(* \(#.##.\);_(* &quot;-&quot;??_);_(@_ⴆ"/>
    <numFmt numFmtId="191" formatCode="#,##0_ ;[Red]\-#,##0\ "/>
    <numFmt numFmtId="192" formatCode="#,##0_ ;[Red]\(#,##0\)"/>
    <numFmt numFmtId="193" formatCode="#,##0_ ;\(#,##0\)"/>
    <numFmt numFmtId="194" formatCode="d\-mmmmm"/>
  </numFmts>
  <fonts count="9">
    <font>
      <sz val="12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left"/>
    </xf>
    <xf numFmtId="38" fontId="1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38" fontId="1" fillId="0" borderId="0" xfId="0" applyNumberFormat="1" applyFont="1" applyFill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180" fontId="1" fillId="0" borderId="3" xfId="0" applyNumberFormat="1" applyFont="1" applyFill="1" applyBorder="1" applyAlignment="1">
      <alignment/>
    </xf>
    <xf numFmtId="38" fontId="1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180" fontId="1" fillId="0" borderId="4" xfId="0" applyNumberFormat="1" applyFont="1" applyFill="1" applyBorder="1" applyAlignment="1">
      <alignment/>
    </xf>
    <xf numFmtId="180" fontId="1" fillId="0" borderId="5" xfId="0" applyNumberFormat="1" applyFont="1" applyFill="1" applyBorder="1" applyAlignment="1">
      <alignment/>
    </xf>
    <xf numFmtId="38" fontId="2" fillId="0" borderId="0" xfId="0" applyNumberFormat="1" applyFont="1" applyFill="1" applyAlignment="1">
      <alignment horizontal="center"/>
    </xf>
    <xf numFmtId="38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38" fontId="1" fillId="0" borderId="0" xfId="0" applyNumberFormat="1" applyFont="1" applyFill="1" applyAlignment="1">
      <alignment horizontal="centerContinuous"/>
    </xf>
    <xf numFmtId="38" fontId="1" fillId="0" borderId="0" xfId="0" applyNumberFormat="1" applyFont="1" applyFill="1" applyAlignment="1">
      <alignment/>
    </xf>
    <xf numFmtId="38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38" fontId="1" fillId="0" borderId="0" xfId="0" applyNumberFormat="1" applyFont="1" applyFill="1" applyAlignment="1" quotePrefix="1">
      <alignment horizontal="left"/>
    </xf>
    <xf numFmtId="38" fontId="2" fillId="0" borderId="0" xfId="0" applyNumberFormat="1" applyFont="1" applyFill="1" applyAlignment="1" quotePrefix="1">
      <alignment horizontal="left"/>
    </xf>
    <xf numFmtId="38" fontId="1" fillId="0" borderId="0" xfId="0" applyNumberFormat="1" applyFont="1" applyFill="1" applyBorder="1" applyAlignment="1">
      <alignment horizontal="right"/>
    </xf>
    <xf numFmtId="180" fontId="1" fillId="0" borderId="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8" fontId="1" fillId="0" borderId="6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Continuous"/>
    </xf>
    <xf numFmtId="2" fontId="1" fillId="0" borderId="0" xfId="0" applyNumberFormat="1" applyFont="1" applyFill="1" applyBorder="1" applyAlignment="1" quotePrefix="1">
      <alignment horizontal="right"/>
    </xf>
    <xf numFmtId="191" fontId="1" fillId="0" borderId="0" xfId="0" applyNumberFormat="1" applyFont="1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193" fontId="1" fillId="0" borderId="0" xfId="0" applyNumberFormat="1" applyFont="1" applyFill="1" applyBorder="1" applyAlignment="1">
      <alignment/>
    </xf>
    <xf numFmtId="181" fontId="1" fillId="0" borderId="1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38" fontId="0" fillId="0" borderId="0" xfId="0" applyNumberFormat="1" applyFont="1" applyFill="1" applyAlignment="1">
      <alignment horizontal="left"/>
    </xf>
    <xf numFmtId="38" fontId="8" fillId="0" borderId="0" xfId="0" applyNumberFormat="1" applyFont="1" applyFill="1" applyAlignment="1">
      <alignment/>
    </xf>
    <xf numFmtId="38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9" fontId="2" fillId="0" borderId="1" xfId="0" applyNumberFormat="1" applyFont="1" applyFill="1" applyBorder="1" applyAlignment="1">
      <alignment horizontal="centerContinuous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2"/>
  <sheetViews>
    <sheetView tabSelected="1" workbookViewId="0" topLeftCell="A19">
      <selection activeCell="C22" sqref="C22"/>
    </sheetView>
  </sheetViews>
  <sheetFormatPr defaultColWidth="9.00390625" defaultRowHeight="15.75"/>
  <cols>
    <col min="1" max="1" width="1.4921875" style="1" customWidth="1"/>
    <col min="2" max="2" width="1.25" style="1" customWidth="1"/>
    <col min="3" max="3" width="53.625" style="1" customWidth="1"/>
    <col min="4" max="4" width="1.625" style="1" customWidth="1"/>
    <col min="5" max="5" width="9.625" style="1" hidden="1" customWidth="1"/>
    <col min="6" max="6" width="1.625" style="1" hidden="1" customWidth="1"/>
    <col min="7" max="7" width="10.875" style="1" bestFit="1" customWidth="1"/>
    <col min="8" max="8" width="1.625" style="1" customWidth="1"/>
    <col min="9" max="9" width="10.875" style="1" bestFit="1" customWidth="1"/>
    <col min="10" max="16384" width="9.00390625" style="1" customWidth="1"/>
  </cols>
  <sheetData>
    <row r="1" spans="2:6" ht="20.25">
      <c r="B1" s="46" t="s">
        <v>1</v>
      </c>
      <c r="C1" s="2"/>
      <c r="D1" s="2"/>
      <c r="E1" s="2"/>
      <c r="F1" s="2"/>
    </row>
    <row r="2" spans="2:9" s="3" customFormat="1" ht="10.5" customHeight="1">
      <c r="B2" s="4"/>
      <c r="D2" s="2"/>
      <c r="E2" s="5"/>
      <c r="F2" s="2"/>
      <c r="G2" s="2"/>
      <c r="H2" s="1"/>
      <c r="I2" s="2"/>
    </row>
    <row r="3" spans="2:6" ht="15.75">
      <c r="B3" s="47" t="s">
        <v>80</v>
      </c>
      <c r="C3" s="2"/>
      <c r="D3" s="2"/>
      <c r="E3" s="2"/>
      <c r="F3" s="2"/>
    </row>
    <row r="4" spans="2:6" ht="8.25" customHeight="1">
      <c r="B4" s="47" t="s">
        <v>79</v>
      </c>
      <c r="C4" s="2"/>
      <c r="D4" s="2"/>
      <c r="E4" s="2"/>
      <c r="F4" s="2"/>
    </row>
    <row r="5" spans="2:6" ht="15">
      <c r="B5" s="7" t="s">
        <v>2</v>
      </c>
      <c r="C5" s="2"/>
      <c r="D5" s="2"/>
      <c r="E5" s="2"/>
      <c r="F5" s="2"/>
    </row>
    <row r="6" spans="2:6" ht="15">
      <c r="B6" s="7"/>
      <c r="C6" s="2"/>
      <c r="D6" s="2"/>
      <c r="E6" s="2"/>
      <c r="F6" s="2"/>
    </row>
    <row r="7" spans="2:9" ht="15">
      <c r="B7" s="6"/>
      <c r="C7" s="2"/>
      <c r="D7" s="2"/>
      <c r="E7" s="2"/>
      <c r="F7" s="2"/>
      <c r="G7" s="58" t="s">
        <v>73</v>
      </c>
      <c r="H7" s="40"/>
      <c r="I7" s="8"/>
    </row>
    <row r="8" spans="2:9" ht="15.75">
      <c r="B8" s="48" t="s">
        <v>3</v>
      </c>
      <c r="D8" s="9"/>
      <c r="E8" s="10" t="s">
        <v>18</v>
      </c>
      <c r="F8" s="9"/>
      <c r="G8" s="11">
        <v>2002</v>
      </c>
      <c r="H8" s="12"/>
      <c r="I8" s="11" t="s">
        <v>0</v>
      </c>
    </row>
    <row r="9" spans="2:9" ht="15">
      <c r="B9" s="12" t="s">
        <v>4</v>
      </c>
      <c r="D9" s="9"/>
      <c r="E9" s="9"/>
      <c r="F9" s="9"/>
      <c r="G9" s="9"/>
      <c r="H9" s="12"/>
      <c r="I9" s="9"/>
    </row>
    <row r="10" spans="3:9" ht="15.75">
      <c r="C10" s="50" t="s">
        <v>5</v>
      </c>
      <c r="E10" s="9">
        <v>6</v>
      </c>
      <c r="G10" s="14">
        <v>37877</v>
      </c>
      <c r="H10" s="13"/>
      <c r="I10" s="14">
        <v>83830</v>
      </c>
    </row>
    <row r="11" spans="3:9" ht="15.75">
      <c r="C11" s="50" t="s">
        <v>6</v>
      </c>
      <c r="D11" s="15"/>
      <c r="E11" s="9">
        <v>7</v>
      </c>
      <c r="F11" s="15"/>
      <c r="G11" s="14">
        <v>15137</v>
      </c>
      <c r="H11" s="13"/>
      <c r="I11" s="14">
        <v>62324</v>
      </c>
    </row>
    <row r="12" spans="3:9" ht="15.75">
      <c r="C12" s="50" t="s">
        <v>7</v>
      </c>
      <c r="D12" s="16"/>
      <c r="E12" s="9">
        <v>8</v>
      </c>
      <c r="F12" s="16"/>
      <c r="G12" s="14">
        <v>571985</v>
      </c>
      <c r="H12" s="13"/>
      <c r="I12" s="14">
        <v>550580</v>
      </c>
    </row>
    <row r="13" spans="3:9" ht="15.75">
      <c r="C13" s="50" t="s">
        <v>8</v>
      </c>
      <c r="D13" s="16"/>
      <c r="E13" s="9">
        <v>9</v>
      </c>
      <c r="F13" s="16"/>
      <c r="G13" s="14">
        <v>95433</v>
      </c>
      <c r="H13" s="13"/>
      <c r="I13" s="14">
        <v>94715</v>
      </c>
    </row>
    <row r="14" spans="3:9" ht="15.75">
      <c r="C14" s="50" t="s">
        <v>9</v>
      </c>
      <c r="D14" s="16"/>
      <c r="E14" s="9">
        <v>10</v>
      </c>
      <c r="F14" s="16"/>
      <c r="G14" s="14">
        <v>557768</v>
      </c>
      <c r="H14" s="13"/>
      <c r="I14" s="14">
        <v>559621</v>
      </c>
    </row>
    <row r="15" spans="3:9" ht="15.75">
      <c r="C15" s="50" t="s">
        <v>10</v>
      </c>
      <c r="D15" s="16"/>
      <c r="E15" s="9">
        <v>21</v>
      </c>
      <c r="F15" s="16"/>
      <c r="G15" s="14">
        <v>22320</v>
      </c>
      <c r="H15" s="13"/>
      <c r="I15" s="14">
        <v>175161</v>
      </c>
    </row>
    <row r="16" spans="3:9" ht="15">
      <c r="C16" s="1" t="s">
        <v>74</v>
      </c>
      <c r="D16" s="16"/>
      <c r="E16" s="9">
        <v>24</v>
      </c>
      <c r="F16" s="16"/>
      <c r="G16" s="14">
        <v>5884</v>
      </c>
      <c r="H16" s="13"/>
      <c r="I16" s="14">
        <v>19234</v>
      </c>
    </row>
    <row r="17" spans="3:9" ht="15.75">
      <c r="C17" s="50" t="s">
        <v>11</v>
      </c>
      <c r="D17" s="16"/>
      <c r="E17" s="9">
        <v>11</v>
      </c>
      <c r="F17" s="16"/>
      <c r="G17" s="17">
        <v>8411</v>
      </c>
      <c r="H17" s="13"/>
      <c r="I17" s="13">
        <v>13508</v>
      </c>
    </row>
    <row r="18" spans="4:9" ht="4.5" customHeight="1">
      <c r="D18" s="16"/>
      <c r="E18" s="16"/>
      <c r="F18" s="16"/>
      <c r="H18" s="19"/>
      <c r="I18" s="18"/>
    </row>
    <row r="19" spans="3:9" ht="15.75">
      <c r="C19" s="51" t="s">
        <v>12</v>
      </c>
      <c r="D19" s="16"/>
      <c r="E19" s="16"/>
      <c r="F19" s="16"/>
      <c r="G19" s="20">
        <f>SUM(G10:G18)</f>
        <v>1314815</v>
      </c>
      <c r="H19" s="19"/>
      <c r="I19" s="20">
        <f>SUM(I10:I18)</f>
        <v>1558973</v>
      </c>
    </row>
    <row r="20" spans="4:9" ht="3.75" customHeight="1">
      <c r="D20" s="21"/>
      <c r="E20" s="21"/>
      <c r="F20" s="21"/>
      <c r="H20" s="19"/>
      <c r="I20" s="22"/>
    </row>
    <row r="21" spans="2:9" ht="15.75">
      <c r="B21" s="49" t="s">
        <v>13</v>
      </c>
      <c r="D21" s="16"/>
      <c r="E21" s="16"/>
      <c r="F21" s="16"/>
      <c r="H21" s="19"/>
      <c r="I21" s="13"/>
    </row>
    <row r="22" spans="3:9" ht="15.75">
      <c r="C22" s="47" t="s">
        <v>81</v>
      </c>
      <c r="D22" s="16"/>
      <c r="E22" s="9">
        <v>13</v>
      </c>
      <c r="F22" s="16"/>
      <c r="G22" s="14">
        <v>11882</v>
      </c>
      <c r="H22" s="13"/>
      <c r="I22" s="13">
        <v>1306</v>
      </c>
    </row>
    <row r="23" spans="3:9" ht="15.75">
      <c r="C23" s="47" t="s">
        <v>14</v>
      </c>
      <c r="D23" s="16"/>
      <c r="E23" s="9">
        <v>14</v>
      </c>
      <c r="F23" s="16"/>
      <c r="G23" s="14">
        <v>6401930</v>
      </c>
      <c r="H23" s="13"/>
      <c r="I23" s="13">
        <v>6107108</v>
      </c>
    </row>
    <row r="24" spans="3:9" ht="15.75">
      <c r="C24" s="47" t="s">
        <v>15</v>
      </c>
      <c r="D24" s="16"/>
      <c r="E24" s="9">
        <v>15</v>
      </c>
      <c r="F24" s="16"/>
      <c r="G24" s="14">
        <v>2484</v>
      </c>
      <c r="H24" s="13"/>
      <c r="I24" s="13">
        <v>4382</v>
      </c>
    </row>
    <row r="25" spans="3:9" ht="15.75">
      <c r="C25" s="47" t="s">
        <v>16</v>
      </c>
      <c r="D25" s="16"/>
      <c r="E25" s="9">
        <v>18</v>
      </c>
      <c r="F25" s="16"/>
      <c r="G25" s="14">
        <v>186477</v>
      </c>
      <c r="H25" s="13"/>
      <c r="I25" s="13">
        <v>134873</v>
      </c>
    </row>
    <row r="26" spans="3:9" ht="15.75">
      <c r="C26" s="50" t="s">
        <v>17</v>
      </c>
      <c r="D26" s="16"/>
      <c r="E26" s="9">
        <v>16</v>
      </c>
      <c r="F26" s="16"/>
      <c r="G26" s="17">
        <v>14155</v>
      </c>
      <c r="H26" s="13"/>
      <c r="I26" s="17">
        <v>22779</v>
      </c>
    </row>
    <row r="27" spans="3:9" ht="15.75">
      <c r="C27" s="51" t="s">
        <v>19</v>
      </c>
      <c r="D27" s="16"/>
      <c r="E27" s="16"/>
      <c r="F27" s="16"/>
      <c r="G27" s="14">
        <f>SUM(G22:G26)</f>
        <v>6616928</v>
      </c>
      <c r="H27" s="19"/>
      <c r="I27" s="14">
        <f>SUM(I22:I26)</f>
        <v>6270448</v>
      </c>
    </row>
    <row r="28" spans="3:9" ht="3.75" customHeight="1">
      <c r="C28" s="6"/>
      <c r="D28" s="16"/>
      <c r="E28" s="16"/>
      <c r="F28" s="16"/>
      <c r="G28" s="23"/>
      <c r="H28" s="19"/>
      <c r="I28" s="23"/>
    </row>
    <row r="29" spans="3:9" ht="15.75">
      <c r="C29" s="51" t="s">
        <v>20</v>
      </c>
      <c r="D29" s="16"/>
      <c r="E29" s="16"/>
      <c r="F29" s="16"/>
      <c r="G29" s="14">
        <f>G27+G19</f>
        <v>7931743</v>
      </c>
      <c r="H29" s="19"/>
      <c r="I29" s="14">
        <f>I27+I19</f>
        <v>7829421</v>
      </c>
    </row>
    <row r="30" spans="3:9" ht="4.5" customHeight="1" thickBot="1">
      <c r="C30" s="6"/>
      <c r="D30" s="16"/>
      <c r="E30" s="16"/>
      <c r="F30" s="16"/>
      <c r="G30" s="24"/>
      <c r="H30" s="19"/>
      <c r="I30" s="24"/>
    </row>
    <row r="31" spans="3:9" ht="15.75" thickTop="1">
      <c r="C31" s="12"/>
      <c r="D31" s="15"/>
      <c r="E31" s="15"/>
      <c r="F31" s="15"/>
      <c r="H31" s="19"/>
      <c r="I31" s="13"/>
    </row>
    <row r="32" spans="2:9" ht="15.75">
      <c r="B32" s="52" t="s">
        <v>21</v>
      </c>
      <c r="C32" s="9"/>
      <c r="D32" s="25"/>
      <c r="E32" s="25"/>
      <c r="F32" s="25"/>
      <c r="H32" s="26"/>
      <c r="I32" s="22"/>
    </row>
    <row r="33" spans="2:9" ht="15.75">
      <c r="B33" s="49" t="s">
        <v>22</v>
      </c>
      <c r="C33" s="9"/>
      <c r="D33" s="25"/>
      <c r="E33" s="25"/>
      <c r="F33" s="25"/>
      <c r="H33" s="26"/>
      <c r="I33" s="22"/>
    </row>
    <row r="34" spans="3:9" ht="15.75">
      <c r="C34" s="47" t="s">
        <v>23</v>
      </c>
      <c r="D34" s="15"/>
      <c r="E34" s="9">
        <v>17</v>
      </c>
      <c r="F34" s="15"/>
      <c r="G34" s="14">
        <v>502865</v>
      </c>
      <c r="H34" s="13"/>
      <c r="I34" s="13">
        <v>448164</v>
      </c>
    </row>
    <row r="35" spans="3:9" ht="15">
      <c r="C35" s="6" t="s">
        <v>24</v>
      </c>
      <c r="D35" s="15"/>
      <c r="E35" s="9">
        <v>30</v>
      </c>
      <c r="F35" s="15"/>
      <c r="G35" s="14">
        <v>139</v>
      </c>
      <c r="H35" s="13"/>
      <c r="I35" s="42">
        <v>0</v>
      </c>
    </row>
    <row r="36" spans="3:9" ht="15.75">
      <c r="C36" s="50" t="s">
        <v>25</v>
      </c>
      <c r="D36" s="16"/>
      <c r="E36" s="9">
        <v>18</v>
      </c>
      <c r="F36" s="16"/>
      <c r="G36" s="14">
        <v>295732</v>
      </c>
      <c r="H36" s="13"/>
      <c r="I36" s="13">
        <v>81350</v>
      </c>
    </row>
    <row r="37" spans="3:9" ht="15.75">
      <c r="C37" s="50" t="s">
        <v>26</v>
      </c>
      <c r="D37" s="16"/>
      <c r="E37" s="9">
        <v>19</v>
      </c>
      <c r="F37" s="16"/>
      <c r="G37" s="14">
        <v>175001</v>
      </c>
      <c r="H37" s="13"/>
      <c r="I37" s="13">
        <v>188927</v>
      </c>
    </row>
    <row r="38" spans="3:9" ht="15">
      <c r="C38" s="1" t="s">
        <v>75</v>
      </c>
      <c r="D38" s="16"/>
      <c r="E38" s="9">
        <v>24</v>
      </c>
      <c r="F38" s="16"/>
      <c r="G38" s="14">
        <v>80051</v>
      </c>
      <c r="H38" s="13"/>
      <c r="I38" s="13">
        <v>85500</v>
      </c>
    </row>
    <row r="39" spans="3:9" ht="15.75">
      <c r="C39" s="50" t="s">
        <v>27</v>
      </c>
      <c r="D39" s="16"/>
      <c r="E39" s="9">
        <v>22</v>
      </c>
      <c r="F39" s="16"/>
      <c r="G39" s="14">
        <v>39002</v>
      </c>
      <c r="H39" s="13"/>
      <c r="I39" s="13">
        <v>7131</v>
      </c>
    </row>
    <row r="40" spans="3:9" ht="15.75">
      <c r="C40" s="50" t="s">
        <v>76</v>
      </c>
      <c r="D40" s="16"/>
      <c r="E40" s="9">
        <v>23</v>
      </c>
      <c r="F40" s="16"/>
      <c r="G40" s="17">
        <v>890860</v>
      </c>
      <c r="H40" s="13"/>
      <c r="I40" s="17">
        <v>474524</v>
      </c>
    </row>
    <row r="41" spans="3:9" ht="15.75">
      <c r="C41" s="49" t="s">
        <v>28</v>
      </c>
      <c r="D41" s="19"/>
      <c r="E41" s="19"/>
      <c r="F41" s="19"/>
      <c r="G41" s="20">
        <f>SUM(G34:G40)</f>
        <v>1983650</v>
      </c>
      <c r="H41" s="19"/>
      <c r="I41" s="20">
        <f>SUM(I34:I40)</f>
        <v>1285596</v>
      </c>
    </row>
    <row r="42" spans="4:9" ht="4.5" customHeight="1">
      <c r="D42" s="16"/>
      <c r="E42" s="16"/>
      <c r="F42" s="16"/>
      <c r="H42" s="19"/>
      <c r="I42" s="14"/>
    </row>
    <row r="43" spans="2:9" ht="15.75">
      <c r="B43" s="49" t="s">
        <v>29</v>
      </c>
      <c r="D43" s="16"/>
      <c r="E43" s="16"/>
      <c r="F43" s="16"/>
      <c r="H43" s="19"/>
      <c r="I43" s="14"/>
    </row>
    <row r="44" spans="3:9" ht="15.75">
      <c r="C44" s="47" t="s">
        <v>30</v>
      </c>
      <c r="D44" s="19"/>
      <c r="E44" s="9">
        <v>23</v>
      </c>
      <c r="F44" s="19"/>
      <c r="G44" s="14">
        <v>3396411</v>
      </c>
      <c r="H44" s="13"/>
      <c r="I44" s="13">
        <v>4598544</v>
      </c>
    </row>
    <row r="45" spans="3:9" ht="15.75">
      <c r="C45" s="47" t="s">
        <v>31</v>
      </c>
      <c r="D45" s="19"/>
      <c r="E45" s="9">
        <v>20</v>
      </c>
      <c r="F45" s="19"/>
      <c r="G45" s="14">
        <v>421848</v>
      </c>
      <c r="H45" s="13"/>
      <c r="I45" s="13">
        <v>181550</v>
      </c>
    </row>
    <row r="46" spans="3:9" ht="15.75">
      <c r="C46" s="47" t="s">
        <v>32</v>
      </c>
      <c r="D46" s="19"/>
      <c r="E46" s="9">
        <v>18</v>
      </c>
      <c r="F46" s="19"/>
      <c r="G46" s="14">
        <v>113464</v>
      </c>
      <c r="H46" s="13"/>
      <c r="I46" s="13">
        <v>115263</v>
      </c>
    </row>
    <row r="47" spans="3:9" ht="15.75">
      <c r="C47" s="47" t="s">
        <v>33</v>
      </c>
      <c r="D47" s="19"/>
      <c r="E47" s="9">
        <v>25</v>
      </c>
      <c r="F47" s="19"/>
      <c r="G47" s="14">
        <v>1175178</v>
      </c>
      <c r="H47" s="13"/>
      <c r="I47" s="13">
        <v>1048405</v>
      </c>
    </row>
    <row r="48" spans="3:9" ht="15.75">
      <c r="C48" s="47" t="s">
        <v>34</v>
      </c>
      <c r="D48" s="16"/>
      <c r="E48" s="9">
        <v>26</v>
      </c>
      <c r="F48" s="16"/>
      <c r="G48" s="17">
        <v>353885</v>
      </c>
      <c r="H48" s="13"/>
      <c r="I48" s="13">
        <v>336253</v>
      </c>
    </row>
    <row r="49" spans="3:9" ht="4.5" customHeight="1">
      <c r="C49" s="6"/>
      <c r="D49" s="19"/>
      <c r="E49" s="19"/>
      <c r="F49" s="19"/>
      <c r="H49" s="19"/>
      <c r="I49" s="18"/>
    </row>
    <row r="50" spans="3:9" ht="15.75">
      <c r="C50" s="49" t="s">
        <v>35</v>
      </c>
      <c r="D50" s="16"/>
      <c r="E50" s="16"/>
      <c r="F50" s="16"/>
      <c r="G50" s="20">
        <f>SUM(G44:G49)</f>
        <v>5460786</v>
      </c>
      <c r="H50" s="19"/>
      <c r="I50" s="20">
        <f>SUM(I44:I49)</f>
        <v>6280015</v>
      </c>
    </row>
    <row r="51" spans="4:9" ht="3" customHeight="1">
      <c r="D51" s="16"/>
      <c r="E51" s="16"/>
      <c r="F51" s="16"/>
      <c r="H51" s="19"/>
      <c r="I51" s="14"/>
    </row>
    <row r="52" spans="2:9" ht="15.75">
      <c r="B52" s="49" t="s">
        <v>36</v>
      </c>
      <c r="D52" s="16"/>
      <c r="E52" s="16"/>
      <c r="F52" s="16"/>
      <c r="H52" s="19"/>
      <c r="I52" s="14"/>
    </row>
    <row r="53" spans="2:9" ht="15.75">
      <c r="B53" s="12"/>
      <c r="C53" s="50" t="s">
        <v>77</v>
      </c>
      <c r="D53" s="16"/>
      <c r="E53" s="9">
        <v>27</v>
      </c>
      <c r="F53" s="16"/>
      <c r="G53" s="14">
        <v>679760</v>
      </c>
      <c r="H53" s="13"/>
      <c r="I53" s="13">
        <v>645635</v>
      </c>
    </row>
    <row r="54" spans="2:9" ht="15.75">
      <c r="B54" s="12"/>
      <c r="C54" s="50" t="s">
        <v>37</v>
      </c>
      <c r="D54" s="16"/>
      <c r="E54" s="9">
        <v>27</v>
      </c>
      <c r="F54" s="16"/>
      <c r="G54" s="14">
        <v>106679</v>
      </c>
      <c r="H54" s="13"/>
      <c r="I54" s="42">
        <v>0</v>
      </c>
    </row>
    <row r="55" spans="2:9" ht="15.75">
      <c r="B55" s="12"/>
      <c r="C55" s="47" t="s">
        <v>39</v>
      </c>
      <c r="D55" s="16"/>
      <c r="E55" s="9"/>
      <c r="F55" s="16"/>
      <c r="G55" s="42"/>
      <c r="H55" s="13"/>
      <c r="I55" s="42"/>
    </row>
    <row r="56" spans="2:9" ht="15">
      <c r="B56" s="12"/>
      <c r="C56" s="1" t="s">
        <v>38</v>
      </c>
      <c r="D56" s="16"/>
      <c r="E56" s="9">
        <v>27</v>
      </c>
      <c r="F56" s="16"/>
      <c r="G56" s="14">
        <v>-531777</v>
      </c>
      <c r="H56" s="13"/>
      <c r="I56" s="13">
        <v>-531777</v>
      </c>
    </row>
    <row r="57" spans="3:9" ht="15.75">
      <c r="C57" s="47" t="s">
        <v>40</v>
      </c>
      <c r="D57" s="16"/>
      <c r="E57" s="9">
        <v>28</v>
      </c>
      <c r="F57" s="16"/>
      <c r="G57" s="14">
        <v>210443</v>
      </c>
      <c r="H57" s="13"/>
      <c r="I57" s="13">
        <v>216955</v>
      </c>
    </row>
    <row r="58" spans="3:9" ht="15.75">
      <c r="C58" s="50" t="s">
        <v>41</v>
      </c>
      <c r="D58" s="16"/>
      <c r="E58" s="16"/>
      <c r="F58" s="16"/>
      <c r="G58" s="17">
        <v>22202</v>
      </c>
      <c r="H58" s="13"/>
      <c r="I58" s="13">
        <v>-67003</v>
      </c>
    </row>
    <row r="59" spans="4:9" ht="4.5" customHeight="1">
      <c r="D59" s="16"/>
      <c r="E59" s="16"/>
      <c r="F59" s="16"/>
      <c r="H59" s="13"/>
      <c r="I59" s="18"/>
    </row>
    <row r="60" spans="3:9" ht="15.75">
      <c r="C60" s="49" t="s">
        <v>42</v>
      </c>
      <c r="D60" s="16"/>
      <c r="E60" s="16"/>
      <c r="F60" s="16"/>
      <c r="G60" s="20">
        <f>SUM(G53:G59)</f>
        <v>487307</v>
      </c>
      <c r="H60" s="13"/>
      <c r="I60" s="20">
        <f>SUM(I53:I59)</f>
        <v>263810</v>
      </c>
    </row>
    <row r="61" spans="4:9" ht="4.5" customHeight="1">
      <c r="D61" s="16"/>
      <c r="E61" s="16"/>
      <c r="F61" s="16"/>
      <c r="H61" s="19"/>
      <c r="I61" s="14"/>
    </row>
    <row r="62" spans="3:9" ht="16.5" thickBot="1">
      <c r="C62" s="49" t="s">
        <v>43</v>
      </c>
      <c r="D62" s="15"/>
      <c r="E62" s="15"/>
      <c r="F62" s="15"/>
      <c r="G62" s="24">
        <f>G60+G50+G41</f>
        <v>7931743</v>
      </c>
      <c r="H62" s="19"/>
      <c r="I62" s="24">
        <f>I60+I50+I41</f>
        <v>7829421</v>
      </c>
    </row>
    <row r="63" ht="15.75" thickTop="1"/>
  </sheetData>
  <printOptions/>
  <pageMargins left="0.7480314960629921" right="0.7480314960629921" top="0.5905511811023623" bottom="0.3937007874015748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8"/>
  <sheetViews>
    <sheetView workbookViewId="0" topLeftCell="A13">
      <selection activeCell="C8" sqref="C8"/>
    </sheetView>
  </sheetViews>
  <sheetFormatPr defaultColWidth="9.00390625" defaultRowHeight="15.75"/>
  <cols>
    <col min="1" max="1" width="1.4921875" style="16" customWidth="1"/>
    <col min="2" max="2" width="1.37890625" style="30" customWidth="1"/>
    <col min="3" max="3" width="43.25390625" style="16" customWidth="1"/>
    <col min="4" max="4" width="1.625" style="16" customWidth="1"/>
    <col min="5" max="5" width="13.00390625" style="16" bestFit="1" customWidth="1"/>
    <col min="6" max="6" width="1.625" style="16" customWidth="1"/>
    <col min="7" max="7" width="13.00390625" style="16" bestFit="1" customWidth="1"/>
    <col min="8" max="16384" width="9.00390625" style="16" customWidth="1"/>
  </cols>
  <sheetData>
    <row r="1" spans="2:4" s="27" customFormat="1" ht="20.25" customHeight="1">
      <c r="B1" s="46" t="s">
        <v>1</v>
      </c>
      <c r="D1" s="28"/>
    </row>
    <row r="2" spans="2:4" ht="7.5" customHeight="1">
      <c r="B2" s="7"/>
      <c r="D2" s="29"/>
    </row>
    <row r="3" spans="2:4" ht="15.75" customHeight="1">
      <c r="B3" s="53" t="s">
        <v>44</v>
      </c>
      <c r="D3" s="29"/>
    </row>
    <row r="4" spans="2:4" ht="15.75" customHeight="1">
      <c r="B4" s="7" t="s">
        <v>78</v>
      </c>
      <c r="D4" s="29"/>
    </row>
    <row r="5" spans="2:4" ht="8.25" customHeight="1">
      <c r="B5" s="7" t="s">
        <v>79</v>
      </c>
      <c r="D5" s="29"/>
    </row>
    <row r="6" spans="2:4" ht="15.75" customHeight="1">
      <c r="B6" s="53" t="s">
        <v>45</v>
      </c>
      <c r="D6" s="29"/>
    </row>
    <row r="7" spans="5:7" ht="15.75" customHeight="1">
      <c r="E7" s="58" t="s">
        <v>73</v>
      </c>
      <c r="F7" s="40"/>
      <c r="G7" s="8"/>
    </row>
    <row r="8" spans="2:7" ht="15.75" customHeight="1">
      <c r="B8" s="31"/>
      <c r="D8" s="25"/>
      <c r="E8" s="10">
        <v>2002</v>
      </c>
      <c r="G8" s="10">
        <v>2001</v>
      </c>
    </row>
    <row r="9" spans="2:7" ht="15.75">
      <c r="B9" s="54" t="s">
        <v>46</v>
      </c>
      <c r="D9" s="33"/>
      <c r="G9" s="33"/>
    </row>
    <row r="10" spans="2:7" ht="15.75">
      <c r="B10" s="53" t="s">
        <v>47</v>
      </c>
      <c r="D10" s="15"/>
      <c r="E10" s="44">
        <v>2486333</v>
      </c>
      <c r="G10" s="44">
        <v>2283381</v>
      </c>
    </row>
    <row r="11" spans="2:7" ht="15.75">
      <c r="B11" s="55" t="s">
        <v>48</v>
      </c>
      <c r="D11" s="15"/>
      <c r="E11" s="45">
        <v>34049</v>
      </c>
      <c r="G11" s="45">
        <v>24241</v>
      </c>
    </row>
    <row r="12" spans="2:7" ht="15">
      <c r="B12" s="35"/>
      <c r="C12" s="33"/>
      <c r="D12" s="15"/>
      <c r="E12" s="44">
        <f>SUM(E10:E11)</f>
        <v>2520382</v>
      </c>
      <c r="F12" s="44"/>
      <c r="G12" s="44">
        <f>SUM(G10:G11)</f>
        <v>2307622</v>
      </c>
    </row>
    <row r="13" spans="5:7" ht="4.5" customHeight="1">
      <c r="E13" s="20"/>
      <c r="G13" s="20"/>
    </row>
    <row r="14" spans="2:7" ht="15.75">
      <c r="B14" s="54" t="s">
        <v>49</v>
      </c>
      <c r="G14" s="14"/>
    </row>
    <row r="15" spans="3:7" ht="15.75">
      <c r="C15" s="56" t="s">
        <v>50</v>
      </c>
      <c r="E15" s="44">
        <v>580963</v>
      </c>
      <c r="F15" s="44"/>
      <c r="G15" s="44">
        <v>532384</v>
      </c>
    </row>
    <row r="16" spans="3:7" ht="15.75">
      <c r="C16" s="56" t="s">
        <v>62</v>
      </c>
      <c r="E16" s="44">
        <v>300520</v>
      </c>
      <c r="F16" s="44"/>
      <c r="G16" s="44">
        <v>294004</v>
      </c>
    </row>
    <row r="17" spans="3:7" ht="15.75">
      <c r="C17" s="56" t="s">
        <v>51</v>
      </c>
      <c r="E17" s="44">
        <v>353838</v>
      </c>
      <c r="F17" s="44"/>
      <c r="G17" s="44">
        <v>345866</v>
      </c>
    </row>
    <row r="18" spans="3:7" ht="15.75">
      <c r="C18" s="56" t="s">
        <v>52</v>
      </c>
      <c r="E18" s="44">
        <v>201879</v>
      </c>
      <c r="F18" s="44"/>
      <c r="G18" s="44">
        <v>234254</v>
      </c>
    </row>
    <row r="19" spans="3:7" ht="15.75">
      <c r="C19" s="56" t="s">
        <v>53</v>
      </c>
      <c r="E19" s="44">
        <v>179823</v>
      </c>
      <c r="F19" s="44"/>
      <c r="G19" s="44">
        <v>180117</v>
      </c>
    </row>
    <row r="20" spans="3:7" ht="15.75">
      <c r="C20" s="56" t="s">
        <v>54</v>
      </c>
      <c r="E20" s="44">
        <v>44173</v>
      </c>
      <c r="F20" s="44"/>
      <c r="G20" s="44">
        <v>52302</v>
      </c>
    </row>
    <row r="21" spans="3:7" ht="15.75">
      <c r="C21" s="56" t="s">
        <v>55</v>
      </c>
      <c r="E21" s="44">
        <v>48570</v>
      </c>
      <c r="F21" s="44"/>
      <c r="G21" s="44">
        <v>50500</v>
      </c>
    </row>
    <row r="22" spans="3:7" ht="15.75">
      <c r="C22" s="56" t="s">
        <v>56</v>
      </c>
      <c r="E22" s="44">
        <v>115598</v>
      </c>
      <c r="F22" s="44"/>
      <c r="G22" s="44">
        <v>78078</v>
      </c>
    </row>
    <row r="23" spans="3:7" ht="15.75">
      <c r="C23" s="56" t="s">
        <v>57</v>
      </c>
      <c r="E23" s="44">
        <v>18379</v>
      </c>
      <c r="F23" s="44"/>
      <c r="G23" s="44">
        <v>15155</v>
      </c>
    </row>
    <row r="24" spans="3:7" ht="15.75">
      <c r="C24" s="56" t="s">
        <v>58</v>
      </c>
      <c r="E24" s="44">
        <v>16243</v>
      </c>
      <c r="F24" s="44"/>
      <c r="G24" s="44">
        <v>17508</v>
      </c>
    </row>
    <row r="25" spans="3:7" ht="15.75">
      <c r="C25" s="56" t="s">
        <v>31</v>
      </c>
      <c r="E25" s="44">
        <v>22702</v>
      </c>
      <c r="F25" s="44"/>
      <c r="G25" s="44">
        <v>4041</v>
      </c>
    </row>
    <row r="26" spans="3:7" ht="15.75">
      <c r="C26" s="56" t="s">
        <v>59</v>
      </c>
      <c r="E26" s="44">
        <v>13947</v>
      </c>
      <c r="F26" s="44"/>
      <c r="G26" s="44">
        <v>11269</v>
      </c>
    </row>
    <row r="27" spans="3:7" ht="15.75">
      <c r="C27" s="56" t="s">
        <v>60</v>
      </c>
      <c r="E27" s="44">
        <v>22340</v>
      </c>
      <c r="F27" s="44"/>
      <c r="G27" s="44">
        <v>6207</v>
      </c>
    </row>
    <row r="28" spans="2:7" ht="15.75">
      <c r="B28" s="35"/>
      <c r="C28" s="56" t="s">
        <v>61</v>
      </c>
      <c r="E28" s="44">
        <v>41842</v>
      </c>
      <c r="F28" s="44"/>
      <c r="G28" s="44">
        <v>29520</v>
      </c>
    </row>
    <row r="29" spans="5:7" ht="4.5" customHeight="1">
      <c r="E29" s="43"/>
      <c r="G29" s="17"/>
    </row>
    <row r="30" spans="2:7" ht="15.75">
      <c r="B30" s="54" t="s">
        <v>63</v>
      </c>
      <c r="E30" s="44">
        <f>E12-SUM(E15:E28)</f>
        <v>559565</v>
      </c>
      <c r="G30" s="44">
        <f>G12-SUM(G15:G28)</f>
        <v>456417</v>
      </c>
    </row>
    <row r="31" spans="5:7" ht="4.5" customHeight="1">
      <c r="E31" s="23"/>
      <c r="G31" s="23"/>
    </row>
    <row r="32" spans="2:7" ht="15.75">
      <c r="B32" s="55" t="s">
        <v>64</v>
      </c>
      <c r="E32" s="44">
        <v>-181208</v>
      </c>
      <c r="F32" s="44"/>
      <c r="G32" s="44">
        <v>-221426</v>
      </c>
    </row>
    <row r="33" spans="2:7" ht="15.75">
      <c r="B33" s="55" t="s">
        <v>65</v>
      </c>
      <c r="E33" s="44">
        <v>10544</v>
      </c>
      <c r="F33" s="44"/>
      <c r="G33" s="44">
        <v>13620</v>
      </c>
    </row>
    <row r="34" spans="2:7" ht="15.75">
      <c r="B34" s="55" t="s">
        <v>66</v>
      </c>
      <c r="E34" s="44">
        <v>25705</v>
      </c>
      <c r="F34" s="44"/>
      <c r="G34" s="44">
        <v>-2782</v>
      </c>
    </row>
    <row r="35" spans="2:7" ht="15.75">
      <c r="B35" s="55" t="s">
        <v>67</v>
      </c>
      <c r="E35" s="44">
        <v>8515</v>
      </c>
      <c r="F35" s="44"/>
      <c r="G35" s="44">
        <v>12968</v>
      </c>
    </row>
    <row r="36" spans="3:7" ht="4.5" customHeight="1">
      <c r="C36" s="34"/>
      <c r="E36" s="17"/>
      <c r="G36" s="17"/>
    </row>
    <row r="37" spans="2:7" ht="4.5" customHeight="1">
      <c r="B37" s="32"/>
      <c r="D37" s="15"/>
      <c r="G37" s="14"/>
    </row>
    <row r="38" spans="2:7" ht="15.75">
      <c r="B38" s="54" t="s">
        <v>68</v>
      </c>
      <c r="C38" s="33"/>
      <c r="D38" s="36"/>
      <c r="E38" s="44">
        <f>SUM(E30:E35)</f>
        <v>423121</v>
      </c>
      <c r="F38" s="44"/>
      <c r="G38" s="44">
        <f>SUM(G30:G35)</f>
        <v>258797</v>
      </c>
    </row>
    <row r="39" spans="2:7" ht="2.25" customHeight="1">
      <c r="B39" s="32"/>
      <c r="C39" s="33"/>
      <c r="D39" s="36"/>
      <c r="E39" s="44"/>
      <c r="F39" s="44"/>
      <c r="G39" s="44"/>
    </row>
    <row r="40" spans="2:7" ht="17.25" customHeight="1">
      <c r="B40" s="32"/>
      <c r="C40" s="55" t="s">
        <v>69</v>
      </c>
      <c r="D40" s="36"/>
      <c r="E40" s="44">
        <v>-161626</v>
      </c>
      <c r="F40" s="44"/>
      <c r="G40" s="44">
        <v>-60948</v>
      </c>
    </row>
    <row r="41" spans="2:7" ht="6" customHeight="1">
      <c r="B41" s="32"/>
      <c r="D41" s="36"/>
      <c r="G41" s="13"/>
    </row>
    <row r="42" spans="2:7" ht="4.5" customHeight="1">
      <c r="B42" s="32"/>
      <c r="D42" s="15"/>
      <c r="E42" s="18"/>
      <c r="G42" s="18"/>
    </row>
    <row r="43" spans="2:7" ht="16.5" thickBot="1">
      <c r="B43" s="54" t="s">
        <v>70</v>
      </c>
      <c r="D43" s="15"/>
      <c r="E43" s="44">
        <f>SUM(E38:E40)</f>
        <v>261495</v>
      </c>
      <c r="F43" s="44"/>
      <c r="G43" s="44">
        <f>SUM(G38:G40)</f>
        <v>197849</v>
      </c>
    </row>
    <row r="44" spans="2:7" ht="4.5" customHeight="1" thickTop="1">
      <c r="B44" s="32"/>
      <c r="D44" s="15"/>
      <c r="E44" s="37"/>
      <c r="G44" s="37"/>
    </row>
    <row r="45" spans="2:7" s="1" customFormat="1" ht="16.5" thickBot="1">
      <c r="B45" s="57" t="s">
        <v>71</v>
      </c>
      <c r="D45" s="15"/>
      <c r="E45" s="41">
        <f>(E43*1000)/E47</f>
        <v>1.1271336206896552</v>
      </c>
      <c r="G45" s="41">
        <f>(G43*1000)/G47</f>
        <v>0.8993136363636364</v>
      </c>
    </row>
    <row r="46" spans="2:7" s="1" customFormat="1" ht="4.5" customHeight="1" thickTop="1">
      <c r="B46" s="38"/>
      <c r="D46" s="16"/>
      <c r="E46" s="37"/>
      <c r="G46" s="37"/>
    </row>
    <row r="47" spans="2:7" s="1" customFormat="1" ht="16.5" thickBot="1">
      <c r="B47" s="57" t="s">
        <v>72</v>
      </c>
      <c r="D47" s="16"/>
      <c r="E47" s="44">
        <v>232000000</v>
      </c>
      <c r="F47" s="44"/>
      <c r="G47" s="44">
        <v>220000000</v>
      </c>
    </row>
    <row r="48" spans="2:7" s="1" customFormat="1" ht="15.75" thickTop="1">
      <c r="B48" s="38"/>
      <c r="D48" s="16"/>
      <c r="E48" s="39"/>
      <c r="G48" s="39"/>
    </row>
    <row r="49" ht="15.75" customHeight="1"/>
    <row r="50" ht="15.75" customHeight="1"/>
    <row r="51" ht="15.75" customHeight="1"/>
  </sheetData>
  <printOptions/>
  <pageMargins left="0.1968503937007874" right="0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ppc</cp:lastModifiedBy>
  <cp:lastPrinted>2002-11-08T09:43:20Z</cp:lastPrinted>
  <dcterms:created xsi:type="dcterms:W3CDTF">2002-09-06T16:43:58Z</dcterms:created>
  <dcterms:modified xsi:type="dcterms:W3CDTF">2002-11-08T10:03:34Z</dcterms:modified>
  <cp:category/>
  <cp:version/>
  <cp:contentType/>
  <cp:contentStatus/>
</cp:coreProperties>
</file>